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5435"/>
  </bookViews>
  <sheets>
    <sheet name="工事費内訳書" sheetId="4" r:id="rId1"/>
  </sheets>
  <definedNames>
    <definedName name="_xlnm.Print_Area" localSheetId="0">工事費内訳書!$A$1:$G$76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工事費内訳書!$G$76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工事費内訳書!$I$76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70" i="4" l="1"/>
  <c r="G69" i="4" s="1"/>
  <c r="G68" i="4" s="1"/>
  <c r="G66" i="4" s="1"/>
  <c r="G65" i="4" s="1"/>
  <c r="G63" i="4"/>
  <c r="G62" i="4" s="1"/>
  <c r="G50" i="4"/>
  <c r="G46" i="4"/>
  <c r="G43" i="4"/>
  <c r="G42" i="4" s="1"/>
  <c r="G36" i="4"/>
  <c r="G34" i="4"/>
  <c r="G33" i="4" s="1"/>
  <c r="G28" i="4"/>
  <c r="G25" i="4"/>
  <c r="G23" i="4"/>
  <c r="G13" i="4" s="1"/>
  <c r="G17" i="4"/>
  <c r="G14" i="4"/>
  <c r="G12" i="4" l="1"/>
  <c r="G11" i="4" s="1"/>
  <c r="G10" i="4" s="1"/>
  <c r="G75" i="4" s="1"/>
  <c r="G76" i="4" s="1"/>
</calcChain>
</file>

<file path=xl/sharedStrings.xml><?xml version="1.0" encoding="utf-8"?>
<sst xmlns="http://schemas.openxmlformats.org/spreadsheetml/2006/main" count="147" uniqueCount="84">
  <si>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</si>
  <si>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</si>
  <si>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</si>
  <si>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</si>
  <si>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</si>
  <si>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</si>
  <si>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</si>
  <si>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</si>
  <si>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</si>
  <si>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</si>
  <si>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</si>
  <si>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</si>
  <si>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</si>
  <si>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Ｒ１馬耕　ため池　坊僧池　ため池整備工事</t>
  </si>
  <si>
    <t>工事原価
_x000D_</t>
  </si>
  <si>
    <t>式</t>
  </si>
  <si>
    <t>直接工事費
_x000D_</t>
  </si>
  <si>
    <t>直接工事費（仮設工を除く）
_x000D_</t>
  </si>
  <si>
    <t>堤体工
_x000D_</t>
  </si>
  <si>
    <t>掘削工
_x000D_</t>
  </si>
  <si>
    <t>m3</t>
  </si>
  <si>
    <t>残土運搬
_x000D_</t>
  </si>
  <si>
    <t>盛土工
_x000D_</t>
  </si>
  <si>
    <t>購入土
_x000D_</t>
  </si>
  <si>
    <t>盛土工
_x000D_抱土(4) B=4.0m以上</t>
  </si>
  <si>
    <t>盛土工
_x000D_さや土(4) B=4.0m以上</t>
  </si>
  <si>
    <t>現場内運搬
_x000D_</t>
  </si>
  <si>
    <t>盛土法面仕上
_x000D_</t>
  </si>
  <si>
    <t>㎡</t>
  </si>
  <si>
    <t>法面保護工
_x000D_</t>
  </si>
  <si>
    <t>捨石張
_x000D_現場発生材利用</t>
  </si>
  <si>
    <t>舗装工
_x000D_</t>
  </si>
  <si>
    <t>表層
_x000D_密粒度ｱｽｺﾝ13,t=5cm</t>
  </si>
  <si>
    <t>上層路盤工
_x000D_粒度調整砕石,t=10cm</t>
  </si>
  <si>
    <t>構造物取壊し
_x000D_</t>
  </si>
  <si>
    <t>石積取壊し
_x000D_</t>
  </si>
  <si>
    <t>コンクリート取壊し
_x000D_無筋構造物</t>
  </si>
  <si>
    <t>舗装版取壊し
_x000D_t=4cm</t>
  </si>
  <si>
    <t>舗装版切断
_x000D_t=15cm以下</t>
  </si>
  <si>
    <t>ｍ</t>
  </si>
  <si>
    <t>堤体付帯工
_x000D_</t>
  </si>
  <si>
    <t>ブロックマット工
_x000D_</t>
  </si>
  <si>
    <t>ブロックマット工
_x000D_本堤+副堤</t>
  </si>
  <si>
    <t>護岸工
_x000D_副堤左岸護岸工</t>
  </si>
  <si>
    <t>埋戻工
_x000D_</t>
  </si>
  <si>
    <t>人力荒仕上
_x000D_</t>
  </si>
  <si>
    <t>護岸ブロック
_x000D_</t>
  </si>
  <si>
    <t>3号基礎コンクリート
_x000D_</t>
  </si>
  <si>
    <t>１号流入水路工
_x000D_</t>
  </si>
  <si>
    <t>掘削
_x000D_【流用土】</t>
  </si>
  <si>
    <t>基面整正
_x000D_</t>
  </si>
  <si>
    <t>埋戻(1)
_x000D_B=1.0m未満【良質土】</t>
  </si>
  <si>
    <t>埋戻(2)
_x000D_B=1.0～2.5m【良質土】</t>
  </si>
  <si>
    <t>埋戻(1)
_x000D_B=1.0m未満【流用土】</t>
  </si>
  <si>
    <t>１号流入水路
_x000D_</t>
  </si>
  <si>
    <t>コンクリート
_x000D_21-12-25(20) BBorN W/C=55%以下</t>
  </si>
  <si>
    <t>コンクリート
_x000D_18-8-40 BBorN W/C=65%以下</t>
  </si>
  <si>
    <t>型枠
_x000D_</t>
  </si>
  <si>
    <t>均しコンクリート
_x000D_18-8-40 BBorN W/C=65%以下</t>
  </si>
  <si>
    <t>型枠
_x000D_均しコンクリート</t>
  </si>
  <si>
    <t>止水板
_x000D_水膨張止水材</t>
  </si>
  <si>
    <t>伸縮目地
_x000D_</t>
  </si>
  <si>
    <t>プレキャストボックス
_x000D_T-14 600*600</t>
  </si>
  <si>
    <t>ふとんかご
_x000D_現地発生材</t>
  </si>
  <si>
    <t>松丸太
_x000D_</t>
  </si>
  <si>
    <t>本</t>
  </si>
  <si>
    <t>鉄筋
_x000D_</t>
  </si>
  <si>
    <t>ton</t>
  </si>
  <si>
    <t>仮設工
_x000D_</t>
  </si>
  <si>
    <t>安全費
_x000D_</t>
  </si>
  <si>
    <t>交通誘導警備員
_x000D_</t>
  </si>
  <si>
    <t>人</t>
  </si>
  <si>
    <t>間接工事費
_x000D_</t>
  </si>
  <si>
    <t>共通仮設費
_x000D_</t>
  </si>
  <si>
    <t>共通仮設費（率計上分）
_x000D_</t>
  </si>
  <si>
    <t>技術管理費
_x000D_</t>
  </si>
  <si>
    <t>現場試験費
_x000D_</t>
  </si>
  <si>
    <t>現場密度試験
_x000D_抱土(4) H=60cm毎</t>
  </si>
  <si>
    <t>箇所</t>
  </si>
  <si>
    <t>現場透水試験
_x000D_抱土(4) H=60cm毎</t>
  </si>
  <si>
    <t>回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</si>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</sst>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+G11+G65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+G13+G33+G42+G62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+G14+G17+G23+G25+G28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19</v>
      </c>
      <c r="E15" s="18" t="s">
        <v>20</v>
      </c>
      <c r="F15" s="19">
        <v>543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21</v>
      </c>
      <c r="E16" s="18" t="s">
        <v>20</v>
      </c>
      <c r="F16" s="19">
        <v>647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31" t="s">
        <v>22</v>
      </c>
      <c r="D17" s="29"/>
      <c r="E17" s="18" t="s">
        <v>15</v>
      </c>
      <c r="F17" s="19">
        <v>1</v>
      </c>
      <c r="G17" s="20">
        <f>+G18+G19+G20+G21+G22</f>
        <v>0</v>
      </c>
      <c r="H17" s="2"/>
      <c r="I17" s="21">
        <v>8</v>
      </c>
      <c r="J17" s="21">
        <v>3</v>
      </c>
    </row>
    <row r="18" spans="1:10" ht="42" customHeight="1">
      <c r="A18" s="16"/>
      <c r="B18" s="17"/>
      <c r="C18" s="17"/>
      <c r="D18" s="32" t="s">
        <v>23</v>
      </c>
      <c r="E18" s="18" t="s">
        <v>20</v>
      </c>
      <c r="F18" s="19">
        <v>1235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24</v>
      </c>
      <c r="E19" s="18" t="s">
        <v>20</v>
      </c>
      <c r="F19" s="19">
        <v>1091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25</v>
      </c>
      <c r="E20" s="18" t="s">
        <v>20</v>
      </c>
      <c r="F20" s="19">
        <v>26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26</v>
      </c>
      <c r="E21" s="18" t="s">
        <v>20</v>
      </c>
      <c r="F21" s="19">
        <v>1126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27</v>
      </c>
      <c r="E22" s="18" t="s">
        <v>28</v>
      </c>
      <c r="F22" s="19">
        <v>505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31" t="s">
        <v>29</v>
      </c>
      <c r="D23" s="29"/>
      <c r="E23" s="18" t="s">
        <v>15</v>
      </c>
      <c r="F23" s="19">
        <v>1</v>
      </c>
      <c r="G23" s="20">
        <f>+G24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2" t="s">
        <v>30</v>
      </c>
      <c r="E24" s="18" t="s">
        <v>28</v>
      </c>
      <c r="F24" s="19">
        <v>174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31" t="s">
        <v>31</v>
      </c>
      <c r="D25" s="29"/>
      <c r="E25" s="18" t="s">
        <v>15</v>
      </c>
      <c r="F25" s="19">
        <v>1</v>
      </c>
      <c r="G25" s="20">
        <f>+G26+G27</f>
        <v>0</v>
      </c>
      <c r="H25" s="2"/>
      <c r="I25" s="21">
        <v>16</v>
      </c>
      <c r="J25" s="21">
        <v>3</v>
      </c>
    </row>
    <row r="26" spans="1:10" ht="42" customHeight="1">
      <c r="A26" s="16"/>
      <c r="B26" s="17"/>
      <c r="C26" s="17"/>
      <c r="D26" s="32" t="s">
        <v>32</v>
      </c>
      <c r="E26" s="18" t="s">
        <v>28</v>
      </c>
      <c r="F26" s="19">
        <v>129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33</v>
      </c>
      <c r="E27" s="18" t="s">
        <v>28</v>
      </c>
      <c r="F27" s="19">
        <v>132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31" t="s">
        <v>34</v>
      </c>
      <c r="D28" s="29"/>
      <c r="E28" s="18" t="s">
        <v>15</v>
      </c>
      <c r="F28" s="19">
        <v>1</v>
      </c>
      <c r="G28" s="20">
        <f>+G29+G30+G31+G32</f>
        <v>0</v>
      </c>
      <c r="H28" s="2"/>
      <c r="I28" s="21">
        <v>19</v>
      </c>
      <c r="J28" s="21">
        <v>3</v>
      </c>
    </row>
    <row r="29" spans="1:10" ht="42" customHeight="1">
      <c r="A29" s="16"/>
      <c r="B29" s="17"/>
      <c r="C29" s="17"/>
      <c r="D29" s="32" t="s">
        <v>35</v>
      </c>
      <c r="E29" s="18" t="s">
        <v>28</v>
      </c>
      <c r="F29" s="19">
        <v>184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36</v>
      </c>
      <c r="E30" s="18" t="s">
        <v>20</v>
      </c>
      <c r="F30" s="19">
        <v>12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37</v>
      </c>
      <c r="E31" s="18" t="s">
        <v>28</v>
      </c>
      <c r="F31" s="19">
        <v>92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38</v>
      </c>
      <c r="E32" s="18" t="s">
        <v>39</v>
      </c>
      <c r="F32" s="19">
        <v>2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31" t="s">
        <v>40</v>
      </c>
      <c r="C33" s="28"/>
      <c r="D33" s="29"/>
      <c r="E33" s="18" t="s">
        <v>15</v>
      </c>
      <c r="F33" s="19">
        <v>1</v>
      </c>
      <c r="G33" s="20">
        <f>+G34+G36</f>
        <v>0</v>
      </c>
      <c r="H33" s="2"/>
      <c r="I33" s="21">
        <v>24</v>
      </c>
      <c r="J33" s="21">
        <v>2</v>
      </c>
    </row>
    <row r="34" spans="1:10" ht="42" customHeight="1">
      <c r="A34" s="16"/>
      <c r="B34" s="17"/>
      <c r="C34" s="31" t="s">
        <v>41</v>
      </c>
      <c r="D34" s="29"/>
      <c r="E34" s="18" t="s">
        <v>15</v>
      </c>
      <c r="F34" s="19">
        <v>1</v>
      </c>
      <c r="G34" s="20">
        <f>+G35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2" t="s">
        <v>42</v>
      </c>
      <c r="E35" s="18" t="s">
        <v>28</v>
      </c>
      <c r="F35" s="19">
        <v>690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31" t="s">
        <v>43</v>
      </c>
      <c r="D36" s="29"/>
      <c r="E36" s="18" t="s">
        <v>15</v>
      </c>
      <c r="F36" s="19">
        <v>1</v>
      </c>
      <c r="G36" s="20">
        <f>+G37+G38+G39+G40+G41</f>
        <v>0</v>
      </c>
      <c r="H36" s="2"/>
      <c r="I36" s="21">
        <v>27</v>
      </c>
      <c r="J36" s="21">
        <v>3</v>
      </c>
    </row>
    <row r="37" spans="1:10" ht="42" customHeight="1">
      <c r="A37" s="16"/>
      <c r="B37" s="17"/>
      <c r="C37" s="17"/>
      <c r="D37" s="32" t="s">
        <v>19</v>
      </c>
      <c r="E37" s="18" t="s">
        <v>20</v>
      </c>
      <c r="F37" s="19">
        <v>13.6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44</v>
      </c>
      <c r="E38" s="18" t="s">
        <v>20</v>
      </c>
      <c r="F38" s="19">
        <v>3.2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45</v>
      </c>
      <c r="E39" s="18" t="s">
        <v>28</v>
      </c>
      <c r="F39" s="19">
        <v>14.3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46</v>
      </c>
      <c r="E40" s="18" t="s">
        <v>15</v>
      </c>
      <c r="F40" s="19">
        <v>1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47</v>
      </c>
      <c r="E41" s="18" t="s">
        <v>39</v>
      </c>
      <c r="F41" s="19">
        <v>8.4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31" t="s">
        <v>48</v>
      </c>
      <c r="C42" s="28"/>
      <c r="D42" s="29"/>
      <c r="E42" s="18" t="s">
        <v>15</v>
      </c>
      <c r="F42" s="19">
        <v>1</v>
      </c>
      <c r="G42" s="20">
        <f>+G43+G46+G50</f>
        <v>0</v>
      </c>
      <c r="H42" s="2"/>
      <c r="I42" s="21">
        <v>33</v>
      </c>
      <c r="J42" s="21">
        <v>2</v>
      </c>
    </row>
    <row r="43" spans="1:10" ht="42" customHeight="1">
      <c r="A43" s="16"/>
      <c r="B43" s="17"/>
      <c r="C43" s="31" t="s">
        <v>19</v>
      </c>
      <c r="D43" s="29"/>
      <c r="E43" s="18" t="s">
        <v>15</v>
      </c>
      <c r="F43" s="19">
        <v>1</v>
      </c>
      <c r="G43" s="20">
        <f>+G44+G45</f>
        <v>0</v>
      </c>
      <c r="H43" s="2"/>
      <c r="I43" s="21">
        <v>34</v>
      </c>
      <c r="J43" s="21">
        <v>3</v>
      </c>
    </row>
    <row r="44" spans="1:10" ht="42" customHeight="1">
      <c r="A44" s="16"/>
      <c r="B44" s="17"/>
      <c r="C44" s="17"/>
      <c r="D44" s="32" t="s">
        <v>49</v>
      </c>
      <c r="E44" s="18" t="s">
        <v>20</v>
      </c>
      <c r="F44" s="19">
        <v>7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50</v>
      </c>
      <c r="E45" s="18" t="s">
        <v>28</v>
      </c>
      <c r="F45" s="19">
        <v>8.1999999999999993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31" t="s">
        <v>22</v>
      </c>
      <c r="D46" s="29"/>
      <c r="E46" s="18" t="s">
        <v>15</v>
      </c>
      <c r="F46" s="19">
        <v>1</v>
      </c>
      <c r="G46" s="20">
        <f>+G47+G48+G49</f>
        <v>0</v>
      </c>
      <c r="H46" s="2"/>
      <c r="I46" s="21">
        <v>37</v>
      </c>
      <c r="J46" s="21">
        <v>3</v>
      </c>
    </row>
    <row r="47" spans="1:10" ht="42" customHeight="1">
      <c r="A47" s="16"/>
      <c r="B47" s="17"/>
      <c r="C47" s="17"/>
      <c r="D47" s="32" t="s">
        <v>51</v>
      </c>
      <c r="E47" s="18" t="s">
        <v>20</v>
      </c>
      <c r="F47" s="19">
        <v>9.5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52</v>
      </c>
      <c r="E48" s="18" t="s">
        <v>20</v>
      </c>
      <c r="F48" s="19">
        <v>7.3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53</v>
      </c>
      <c r="E49" s="18" t="s">
        <v>20</v>
      </c>
      <c r="F49" s="19">
        <v>3.1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31" t="s">
        <v>54</v>
      </c>
      <c r="D50" s="29"/>
      <c r="E50" s="18" t="s">
        <v>15</v>
      </c>
      <c r="F50" s="19">
        <v>1</v>
      </c>
      <c r="G50" s="20">
        <f>+G51+G52+G53+G54+G55+G56+G57+G58+G59+G60+G61</f>
        <v>0</v>
      </c>
      <c r="H50" s="2"/>
      <c r="I50" s="21">
        <v>41</v>
      </c>
      <c r="J50" s="21">
        <v>3</v>
      </c>
    </row>
    <row r="51" spans="1:10" ht="42" customHeight="1">
      <c r="A51" s="16"/>
      <c r="B51" s="17"/>
      <c r="C51" s="17"/>
      <c r="D51" s="32" t="s">
        <v>55</v>
      </c>
      <c r="E51" s="18" t="s">
        <v>20</v>
      </c>
      <c r="F51" s="19">
        <v>2.1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56</v>
      </c>
      <c r="E52" s="18" t="s">
        <v>20</v>
      </c>
      <c r="F52" s="19">
        <v>0.02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57</v>
      </c>
      <c r="E53" s="18" t="s">
        <v>28</v>
      </c>
      <c r="F53" s="19">
        <v>13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58</v>
      </c>
      <c r="E54" s="18" t="s">
        <v>20</v>
      </c>
      <c r="F54" s="19">
        <v>0.5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59</v>
      </c>
      <c r="E55" s="18" t="s">
        <v>28</v>
      </c>
      <c r="F55" s="19">
        <v>1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60</v>
      </c>
      <c r="E56" s="18" t="s">
        <v>39</v>
      </c>
      <c r="F56" s="19">
        <v>4.5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61</v>
      </c>
      <c r="E57" s="18" t="s">
        <v>28</v>
      </c>
      <c r="F57" s="19">
        <v>0.2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62</v>
      </c>
      <c r="E58" s="18" t="s">
        <v>39</v>
      </c>
      <c r="F58" s="19">
        <v>10.1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63</v>
      </c>
      <c r="E59" s="18" t="s">
        <v>39</v>
      </c>
      <c r="F59" s="19">
        <v>4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64</v>
      </c>
      <c r="E60" s="18" t="s">
        <v>65</v>
      </c>
      <c r="F60" s="19">
        <v>4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66</v>
      </c>
      <c r="E61" s="18" t="s">
        <v>67</v>
      </c>
      <c r="F61" s="19">
        <v>0.21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31" t="s">
        <v>68</v>
      </c>
      <c r="C62" s="28"/>
      <c r="D62" s="29"/>
      <c r="E62" s="18" t="s">
        <v>15</v>
      </c>
      <c r="F62" s="19">
        <v>1</v>
      </c>
      <c r="G62" s="20">
        <f>+G63</f>
        <v>0</v>
      </c>
      <c r="H62" s="2"/>
      <c r="I62" s="21">
        <v>53</v>
      </c>
      <c r="J62" s="21">
        <v>2</v>
      </c>
    </row>
    <row r="63" spans="1:10" ht="42" customHeight="1">
      <c r="A63" s="16"/>
      <c r="B63" s="17"/>
      <c r="C63" s="31" t="s">
        <v>69</v>
      </c>
      <c r="D63" s="29"/>
      <c r="E63" s="18" t="s">
        <v>15</v>
      </c>
      <c r="F63" s="19">
        <v>1</v>
      </c>
      <c r="G63" s="20">
        <f>+G64</f>
        <v>0</v>
      </c>
      <c r="H63" s="2"/>
      <c r="I63" s="21">
        <v>54</v>
      </c>
      <c r="J63" s="21">
        <v>3</v>
      </c>
    </row>
    <row r="64" spans="1:10" ht="42" customHeight="1">
      <c r="A64" s="16"/>
      <c r="B64" s="17"/>
      <c r="C64" s="17"/>
      <c r="D64" s="32" t="s">
        <v>70</v>
      </c>
      <c r="E64" s="18" t="s">
        <v>71</v>
      </c>
      <c r="F64" s="19">
        <v>60</v>
      </c>
      <c r="G64" s="33"/>
      <c r="H64" s="2"/>
      <c r="I64" s="21">
        <v>55</v>
      </c>
      <c r="J64" s="21">
        <v>4</v>
      </c>
    </row>
    <row r="65" spans="1:10" ht="42" customHeight="1">
      <c r="A65" s="30" t="s">
        <v>72</v>
      </c>
      <c r="B65" s="28"/>
      <c r="C65" s="28"/>
      <c r="D65" s="29"/>
      <c r="E65" s="18" t="s">
        <v>15</v>
      </c>
      <c r="F65" s="19">
        <v>1</v>
      </c>
      <c r="G65" s="20">
        <f>+G66+G73</f>
        <v>0</v>
      </c>
      <c r="H65" s="2"/>
      <c r="I65" s="21">
        <v>56</v>
      </c>
      <c r="J65" s="21"/>
    </row>
    <row r="66" spans="1:10" ht="42" customHeight="1">
      <c r="A66" s="30" t="s">
        <v>73</v>
      </c>
      <c r="B66" s="28"/>
      <c r="C66" s="28"/>
      <c r="D66" s="29"/>
      <c r="E66" s="18" t="s">
        <v>15</v>
      </c>
      <c r="F66" s="19">
        <v>1</v>
      </c>
      <c r="G66" s="20">
        <f>+G67+G68</f>
        <v>0</v>
      </c>
      <c r="H66" s="2"/>
      <c r="I66" s="21">
        <v>57</v>
      </c>
      <c r="J66" s="21">
        <v>200</v>
      </c>
    </row>
    <row r="67" spans="1:10" ht="42" customHeight="1">
      <c r="A67" s="30" t="s">
        <v>74</v>
      </c>
      <c r="B67" s="28"/>
      <c r="C67" s="28"/>
      <c r="D67" s="29"/>
      <c r="E67" s="18" t="s">
        <v>15</v>
      </c>
      <c r="F67" s="19">
        <v>1</v>
      </c>
      <c r="G67" s="33"/>
      <c r="H67" s="2"/>
      <c r="I67" s="21">
        <v>58</v>
      </c>
      <c r="J67" s="21"/>
    </row>
    <row r="68" spans="1:10" ht="42" customHeight="1">
      <c r="A68" s="30" t="s">
        <v>75</v>
      </c>
      <c r="B68" s="28"/>
      <c r="C68" s="28"/>
      <c r="D68" s="29"/>
      <c r="E68" s="18" t="s">
        <v>15</v>
      </c>
      <c r="F68" s="19">
        <v>1</v>
      </c>
      <c r="G68" s="20">
        <f>+G69</f>
        <v>0</v>
      </c>
      <c r="H68" s="2"/>
      <c r="I68" s="21">
        <v>59</v>
      </c>
      <c r="J68" s="21">
        <v>1</v>
      </c>
    </row>
    <row r="69" spans="1:10" ht="42" customHeight="1">
      <c r="A69" s="16"/>
      <c r="B69" s="31" t="s">
        <v>76</v>
      </c>
      <c r="C69" s="28"/>
      <c r="D69" s="29"/>
      <c r="E69" s="18" t="s">
        <v>15</v>
      </c>
      <c r="F69" s="19">
        <v>1</v>
      </c>
      <c r="G69" s="20">
        <f>+G70</f>
        <v>0</v>
      </c>
      <c r="H69" s="2"/>
      <c r="I69" s="21">
        <v>60</v>
      </c>
      <c r="J69" s="21">
        <v>2</v>
      </c>
    </row>
    <row r="70" spans="1:10" ht="42" customHeight="1">
      <c r="A70" s="16"/>
      <c r="B70" s="17"/>
      <c r="C70" s="31" t="s">
        <v>76</v>
      </c>
      <c r="D70" s="29"/>
      <c r="E70" s="18" t="s">
        <v>15</v>
      </c>
      <c r="F70" s="19">
        <v>1</v>
      </c>
      <c r="G70" s="20">
        <f>+G71+G72</f>
        <v>0</v>
      </c>
      <c r="H70" s="2"/>
      <c r="I70" s="21">
        <v>61</v>
      </c>
      <c r="J70" s="21">
        <v>3</v>
      </c>
    </row>
    <row r="71" spans="1:10" ht="42" customHeight="1">
      <c r="A71" s="16"/>
      <c r="B71" s="17"/>
      <c r="C71" s="17"/>
      <c r="D71" s="32" t="s">
        <v>77</v>
      </c>
      <c r="E71" s="18" t="s">
        <v>78</v>
      </c>
      <c r="F71" s="19">
        <v>9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2" t="s">
        <v>79</v>
      </c>
      <c r="E72" s="18" t="s">
        <v>80</v>
      </c>
      <c r="F72" s="19">
        <v>7</v>
      </c>
      <c r="G72" s="33"/>
      <c r="H72" s="2"/>
      <c r="I72" s="21">
        <v>63</v>
      </c>
      <c r="J72" s="21">
        <v>4</v>
      </c>
    </row>
    <row r="73" spans="1:10" ht="42" customHeight="1">
      <c r="A73" s="30" t="s">
        <v>81</v>
      </c>
      <c r="B73" s="28"/>
      <c r="C73" s="28"/>
      <c r="D73" s="29"/>
      <c r="E73" s="18" t="s">
        <v>15</v>
      </c>
      <c r="F73" s="19">
        <v>1</v>
      </c>
      <c r="G73" s="33"/>
      <c r="H73" s="2"/>
      <c r="I73" s="21">
        <v>64</v>
      </c>
      <c r="J73" s="21">
        <v>210</v>
      </c>
    </row>
    <row r="74" spans="1:10" ht="42" customHeight="1">
      <c r="A74" s="30" t="s">
        <v>82</v>
      </c>
      <c r="B74" s="28"/>
      <c r="C74" s="28"/>
      <c r="D74" s="29"/>
      <c r="E74" s="18" t="s">
        <v>15</v>
      </c>
      <c r="F74" s="19">
        <v>1</v>
      </c>
      <c r="G74" s="33"/>
      <c r="H74" s="2"/>
      <c r="I74" s="21">
        <v>65</v>
      </c>
      <c r="J74" s="21">
        <v>220</v>
      </c>
    </row>
    <row r="75" spans="1:10" ht="42" customHeight="1">
      <c r="A75" s="34" t="s">
        <v>83</v>
      </c>
      <c r="B75" s="35"/>
      <c r="C75" s="35"/>
      <c r="D75" s="36"/>
      <c r="E75" s="37" t="s">
        <v>15</v>
      </c>
      <c r="F75" s="38">
        <v>1</v>
      </c>
      <c r="G75" s="39">
        <f>+G10+G74</f>
        <v>0</v>
      </c>
      <c r="H75" s="40"/>
      <c r="I75" s="41">
        <v>66</v>
      </c>
      <c r="J75" s="41">
        <v>30</v>
      </c>
    </row>
    <row r="76" spans="1:10" ht="42" customHeight="1">
      <c r="A76" s="22" t="s">
        <v>11</v>
      </c>
      <c r="B76" s="23"/>
      <c r="C76" s="23"/>
      <c r="D76" s="24"/>
      <c r="E76" s="25" t="s">
        <v>12</v>
      </c>
      <c r="F76" s="26" t="s">
        <v>12</v>
      </c>
      <c r="G76" s="27">
        <f>G75</f>
        <v>0</v>
      </c>
      <c r="I76" s="21">
        <v>67</v>
      </c>
      <c r="J76" s="21">
        <v>90</v>
      </c>
    </row>
    <row r="77" spans="1:10" ht="42" customHeight="1"/>
    <row r="78" spans="1:10" ht="42" customHeight="1"/>
  </sheetData>
  <sheetProtection password="FD80" sheet="1" objects="1" scenarios="1"/>
  <mergeCells count="34">
    <mergeCell ref="A73:D73"/>
    <mergeCell ref="A74:D74"/>
    <mergeCell ref="A75:D75"/>
    <mergeCell ref="A65:D65"/>
    <mergeCell ref="A66:D66"/>
    <mergeCell ref="A67:D67"/>
    <mergeCell ref="A68:D68"/>
    <mergeCell ref="B69:D69"/>
    <mergeCell ref="C70:D70"/>
    <mergeCell ref="B42:D42"/>
    <mergeCell ref="C43:D43"/>
    <mergeCell ref="C46:D46"/>
    <mergeCell ref="C50:D50"/>
    <mergeCell ref="B62:D62"/>
    <mergeCell ref="C63:D63"/>
    <mergeCell ref="C23:D23"/>
    <mergeCell ref="C25:D25"/>
    <mergeCell ref="C28:D28"/>
    <mergeCell ref="B33:D33"/>
    <mergeCell ref="C34:D34"/>
    <mergeCell ref="C36:D36"/>
    <mergeCell ref="A76:D76"/>
    <mergeCell ref="A10:D10"/>
    <mergeCell ref="A11:D11"/>
    <mergeCell ref="A12:D12"/>
    <mergeCell ref="B13:D13"/>
    <mergeCell ref="C14:D14"/>
    <mergeCell ref="C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2019-07-01T08:21:12Z</dcterms:created>
  <dcterms:modified xsi:type="dcterms:W3CDTF">2019-07-01T08:21:19Z</dcterms:modified>
</cp:coreProperties>
</file>